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25032" activeTab="0"/>
  </bookViews>
  <sheets>
    <sheet name="Lohnabrechnung Stundenlohn" sheetId="1" r:id="rId1"/>
  </sheets>
  <definedNames>
    <definedName name="_xlnm.Print_Area" localSheetId="0">'Lohnabrechnung Stundenlohn'!$B$2:$E$53</definedName>
  </definedNames>
  <calcPr fullCalcOnLoad="1"/>
</workbook>
</file>

<file path=xl/comments1.xml><?xml version="1.0" encoding="utf-8"?>
<comments xmlns="http://schemas.openxmlformats.org/spreadsheetml/2006/main">
  <authors>
    <author>Jonas M?hrle</author>
    <author>Peter Jakob</author>
  </authors>
  <commentList>
    <comment ref="B29" authorId="0">
      <text>
        <r>
          <rPr>
            <b/>
            <sz val="9"/>
            <rFont val="Tahoma"/>
            <family val="2"/>
          </rPr>
          <t>Krankentaggeldversicherung</t>
        </r>
        <r>
          <rPr>
            <sz val="9"/>
            <rFont val="Tahoma"/>
            <family val="2"/>
          </rPr>
          <t xml:space="preserve">. Sofern für den Arbeitnehmer keine Krankentaggeldversicherungsprämien zu leisten sind, den Inhalt dieser Zelle ("KTV") löschen.
</t>
        </r>
      </text>
    </comment>
    <comment ref="B30" authorId="0">
      <text>
        <r>
          <rPr>
            <b/>
            <sz val="9"/>
            <rFont val="Tahoma"/>
            <family val="2"/>
          </rPr>
          <t>Nichtberufsunfallversicherung</t>
        </r>
        <r>
          <rPr>
            <sz val="9"/>
            <rFont val="Tahoma"/>
            <family val="2"/>
          </rPr>
          <t xml:space="preserve">. Der Arbeitnehmer ist gegen das Nichtberufsunfallrisiko zu versichern, wenn seine wöchentliche Arbeitszeit 8 Stunden oder mehr beträgt. Die Prämie wird beim Arbeitgeber bezogen, ist jedoch vom Arbeitnehmer zu tragen. Der Arbeitgeber macht dem Arbeitnehmer hierfür einen entsprechenden Abzug vom Lohn. 
Sofern die wöchentliche Arbeitszeit des Arbeitnehmers weniger als 8 Stunden beträgt, den Inhalt dieser Zelle ("NBU") löschen. 
</t>
        </r>
      </text>
    </comment>
    <comment ref="C19" authorId="0">
      <text>
        <r>
          <rPr>
            <sz val="9"/>
            <rFont val="Tahoma"/>
            <family val="2"/>
          </rPr>
          <t>Stundenzahl pro Monat eingeben.</t>
        </r>
      </text>
    </comment>
    <comment ref="C16" authorId="0">
      <text>
        <r>
          <rPr>
            <b/>
            <sz val="9"/>
            <rFont val="Tahoma"/>
            <family val="2"/>
          </rPr>
          <t xml:space="preserve">Dropdown-Menu </t>
        </r>
        <r>
          <rPr>
            <sz val="9"/>
            <rFont val="Tahoma"/>
            <family val="2"/>
          </rPr>
          <t xml:space="preserve">
Zelle anklicken und Kanton, in welchem die Sozialversicherungsbeiträge abgerechnet werden im Kästchen auswählen, welches rechts der Zelle aufgeht.</t>
        </r>
      </text>
    </comment>
    <comment ref="C17" authorId="0">
      <text>
        <r>
          <rPr>
            <b/>
            <sz val="9"/>
            <rFont val="Tahoma"/>
            <family val="2"/>
          </rPr>
          <t>Dropdown-Menu</t>
        </r>
        <r>
          <rPr>
            <sz val="9"/>
            <rFont val="Tahoma"/>
            <family val="2"/>
          </rPr>
          <t xml:space="preserve">
Art des massgebenden Abrechnungsverfahrens auswählen:
- "Vereinfachtes", wenn das vereinfachte Abrechnungsverfahren gewählt wurde,
- "Ordentliches", wenn das ordentliche Abrechnungsverfahren gewählt wurde und das Einkommen des Arbeitnehmers nicht der allgemeinen Quellensteuerpflicht untersteht,
- "Ordentliches mit Quellensteuer", wenn das ordentliche Abrechnungsverfahren gewählt wird und das Einkommen des Arbeitnehmers der allgmemeinen Quellensteuerpflicht untersteht.</t>
        </r>
      </text>
    </comment>
    <comment ref="C32" authorId="0">
      <text>
        <r>
          <rPr>
            <sz val="9"/>
            <rFont val="Tahoma"/>
            <family val="2"/>
          </rPr>
          <t>Bei Abrechnung im ordentlichen Verfahren mit Quellensteuer, hier Quellensteuersatz eingeben.</t>
        </r>
      </text>
    </comment>
    <comment ref="B2" authorId="0">
      <text>
        <r>
          <rPr>
            <sz val="9"/>
            <rFont val="Tahoma"/>
            <family val="2"/>
          </rPr>
          <t xml:space="preserve">Das vorliegende Exceldokument ist zugeschnitten für die Anstellung von Arbeitnehmenden im Alter zwischen 18 Jahren (bzw. Arbeitnehmenden, die im betreffenden Kalenderjahr 18 Jahre alt werden) und dem ordentlichen gesetzlichen Rentenalter (Frauen 64 Jahre, Männer 65 Jahre) im Stundenlohn (mit monatlicher Auszahlung des Lohns), deren Jahreslohn Fr. 21'150.- nicht übersteigt und deren Lohn mit einer kantonalen Ausgleichskasse abgerechnet wird. 
Es sind sämtliche Zellen auszufüllen, welche ein Kommentarfeld mit der Bezeichnung "eingeben" oder einer ähnlichen Bezeichnung enthalten. 
Gehen Sie zudem auf die Felder:
- Ferienzuschlag,
- KTV und 
- NBU 
um zu erfahren, ob die betreffenden Positionen in Ihrem Fall von Bedeutung sind. </t>
        </r>
      </text>
    </comment>
    <comment ref="C5" authorId="0">
      <text>
        <r>
          <rPr>
            <sz val="9"/>
            <rFont val="Tahoma"/>
            <family val="2"/>
          </rPr>
          <t>Vorname und Name des Arbeitgebers eingeben.</t>
        </r>
      </text>
    </comment>
    <comment ref="C6" authorId="0">
      <text>
        <r>
          <rPr>
            <sz val="9"/>
            <rFont val="Tahoma"/>
            <family val="2"/>
          </rPr>
          <t>Strasse des Arbeitgebers eingeben.</t>
        </r>
      </text>
    </comment>
    <comment ref="C7" authorId="0">
      <text>
        <r>
          <rPr>
            <sz val="9"/>
            <rFont val="Tahoma"/>
            <family val="2"/>
          </rPr>
          <t>Postleitzahl und Wohnort des Arbeitgebers eingeben.</t>
        </r>
      </text>
    </comment>
    <comment ref="C10" authorId="0">
      <text>
        <r>
          <rPr>
            <sz val="9"/>
            <rFont val="Tahoma"/>
            <family val="2"/>
          </rPr>
          <t>Vorname und Name des Arbeitnehmers eingeben.</t>
        </r>
      </text>
    </comment>
    <comment ref="C11" authorId="0">
      <text>
        <r>
          <rPr>
            <sz val="9"/>
            <rFont val="Tahoma"/>
            <family val="2"/>
          </rPr>
          <t>Strasse des Arbeitnehmers eingeben.</t>
        </r>
      </text>
    </comment>
    <comment ref="C12" authorId="0">
      <text>
        <r>
          <rPr>
            <sz val="9"/>
            <rFont val="Tahoma"/>
            <family val="2"/>
          </rPr>
          <t>Postleitzahl und Wohnort des Arbeitnehmers eingeben.</t>
        </r>
      </text>
    </comment>
    <comment ref="C13" authorId="0">
      <text>
        <r>
          <rPr>
            <sz val="9"/>
            <rFont val="Tahoma"/>
            <family val="2"/>
          </rPr>
          <t>AHV-Nummer des Arbeitnehmers eingeben.</t>
        </r>
      </text>
    </comment>
    <comment ref="B23" authorId="0">
      <text>
        <r>
          <rPr>
            <sz val="9"/>
            <rFont val="Tahoma"/>
            <family val="2"/>
          </rPr>
          <t>Die Ferien sind grundsätzlich durch Lohnzahlung während des Ferienbezugs zu vergüten, wobei der Lohn so zu entrichten ist, wie wenn der Arbeitnehmer gearbeitet hätte. Bei Vereinbarung eines unregelmässigen Arbeitspensums können die Parteien jedoch auch miteinander vereinbaren, dass der Ferienlohn laufend mit jeder Lohnzahlung durch Leistung eines entsprechenden Ferienzuschlags abgegolten wird. 
Der Ferienzuschlag beträgt bei 4 Wochen Ferien 8,33%, bei 5 Wochen Ferien 10,64% und bei 6 Wochen Ferien 13,04% des Arbeitslohns. Beim Bezug der Ferien erhält der Arbeitnehmer dann keinen Lohn mehr. 
Die Wahl dieser Entschädigungsart setzt voraus, dass die Parteien im Vertrag festlegen, welcher Teil des Lohns Arbeitslohn und welcher Teil Ferienlohn bildet. Im Weiteren hat der Arbeitgeber den Ferienlohn bzw. den Ferienzuschlag in der Lohnabrechnung jeweils separat auszuweisen.
(vgl. diese Excel-Vorlage).</t>
        </r>
      </text>
    </comment>
    <comment ref="C29" authorId="0">
      <text>
        <r>
          <rPr>
            <sz val="9"/>
            <rFont val="Tahoma"/>
            <family val="2"/>
          </rPr>
          <t>Diese Zelle ausfüllen, sofern für den Arbeitnehmer eine Krankentaggeldversicherung abzuschliessen ist, vereinbart ist, dass dieser einen Teil der Prämien trägt und sich die Prämie in Prozenten oder Promillen der Lohnsumme bemisst. 
In diesem Fall ist der für die Berechnung des Arbeitnehmerbeitrags massgebende Satz in Pro</t>
        </r>
        <r>
          <rPr>
            <u val="single"/>
            <sz val="9"/>
            <rFont val="Tahoma"/>
            <family val="2"/>
          </rPr>
          <t>zenten</t>
        </r>
        <r>
          <rPr>
            <sz val="9"/>
            <rFont val="Tahoma"/>
            <family val="2"/>
          </rPr>
          <t xml:space="preserve"> der Lohnsumme einzugeben.</t>
        </r>
      </text>
    </comment>
    <comment ref="C30" authorId="0">
      <text>
        <r>
          <rPr>
            <sz val="9"/>
            <rFont val="Tahoma"/>
            <family val="2"/>
          </rPr>
          <t>Sofern der Arbeitnehmer gegen das Nichtberufsunfallrisiko zu versichern ist und sofern sich die Prämie in Promillen der Lohnsumme bemisst, hier den betreffenden Satz in Pro</t>
        </r>
        <r>
          <rPr>
            <u val="single"/>
            <sz val="9"/>
            <rFont val="Tahoma"/>
            <family val="2"/>
          </rPr>
          <t>zenten</t>
        </r>
        <r>
          <rPr>
            <sz val="9"/>
            <rFont val="Tahoma"/>
            <family val="2"/>
          </rPr>
          <t xml:space="preserve"> angeben.</t>
        </r>
      </text>
    </comment>
    <comment ref="B33" authorId="0">
      <text>
        <r>
          <rPr>
            <b/>
            <sz val="9"/>
            <rFont val="Tahoma"/>
            <family val="2"/>
          </rPr>
          <t>Beitrag an die kantonale Familienausgleichskasse</t>
        </r>
        <r>
          <rPr>
            <sz val="9"/>
            <rFont val="Tahoma"/>
            <family val="2"/>
          </rPr>
          <t>. In der betreffenden Zeile wird der Beitrag des Arbeitnehmers für die kantonale Familienausgleichskasse berechnet. Ein solcher Beitrag ist einzig im Kanton Wallis vorgesehen.</t>
        </r>
      </text>
    </comment>
    <comment ref="E29" authorId="0">
      <text>
        <r>
          <rPr>
            <sz val="9"/>
            <rFont val="Tahoma"/>
            <family val="2"/>
          </rPr>
          <t xml:space="preserve">Diese Zelle ausfüllen, sofern für den Arbeitnehmer eine Krankentaggeldversicherung abzuschliessen ist, vereinbart ist, dass dieser einen Teil der Prämien trägt und die Prämie in einem Fixbetrag besteht. 
In diesem Fall ist in dieser Zelle der fixe Arbeitnehmerprämienbeitrag einzugeben, welcher dem Arbeitnehmer vom Lohn abzuziehen ist.
</t>
        </r>
        <r>
          <rPr>
            <b/>
            <sz val="9"/>
            <rFont val="Tahoma"/>
            <family val="2"/>
          </rPr>
          <t>Achtung!:</t>
        </r>
        <r>
          <rPr>
            <sz val="9"/>
            <rFont val="Tahoma"/>
            <family val="2"/>
          </rPr>
          <t xml:space="preserve"> In dieser Zelle ist eine Formel hinterlegt. Die Formel dient der Berechnung des KTV-Beitrags für den Fall, dass ein Prozentsatz zur Anwendung kommt (Zelle C29). Wird in der Zelle E29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t>
        </r>
      </text>
    </comment>
    <comment ref="E30" authorId="0">
      <text>
        <r>
          <rPr>
            <sz val="9"/>
            <rFont val="Tahoma"/>
            <family val="2"/>
          </rPr>
          <t xml:space="preserve">Sofern der Arbeitnehmer gegen das Nichtberufsunfallrisiko zu versichern ist und sofern die Prämie in einem bestimmten jährlichen Fixbetrag besteht, in dieser Zelle den Fixbetrag angeben.
</t>
        </r>
        <r>
          <rPr>
            <b/>
            <sz val="9"/>
            <rFont val="Tahoma"/>
            <family val="2"/>
          </rPr>
          <t>Achtung!:</t>
        </r>
        <r>
          <rPr>
            <sz val="9"/>
            <rFont val="Tahoma"/>
            <family val="2"/>
          </rPr>
          <t xml:space="preserve"> In dieser Zelle ist eine Formel hinterlegt. Die Formel dient der Berechnung des NBU-Beitrags für den Fall, dass ein Prozentsatz zur Anwendung kommt (Zelle C30). Wird in der Zelle E30 ein fixer Betrag eingegeben, wird diese Formel gelöscht, was dazu führt, dass anschliessend der NBU-Beitrag in der Variante der  Anwendung eines Prozentsatzes nicht mehr berechnet werden kann. Möchte der Nutzer den NBU-Beitrag in der Variante der Anwendung eines Prozentsatzes nach Löschung der Formel berechnen, so ist das Exceldokument neu herunterzuladen.</t>
        </r>
      </text>
    </comment>
    <comment ref="E2" authorId="0">
      <text>
        <r>
          <rPr>
            <sz val="9"/>
            <rFont val="Tahoma"/>
            <family val="2"/>
          </rPr>
          <t>Ort und Datum der Erstellung der Lohnabrechnung eingeben.</t>
        </r>
      </text>
    </comment>
    <comment ref="C23" authorId="0">
      <text>
        <r>
          <rPr>
            <b/>
            <sz val="9"/>
            <rFont val="Tahoma"/>
            <family val="2"/>
          </rPr>
          <t xml:space="preserve">Dropdown-Menü
</t>
        </r>
        <r>
          <rPr>
            <sz val="9"/>
            <rFont val="Tahoma"/>
            <family val="2"/>
          </rPr>
          <t>Zelle anklicken und passende Variante im Kästchen rechts der Zelle auswählen.</t>
        </r>
        <r>
          <rPr>
            <b/>
            <sz val="9"/>
            <rFont val="Tahoma"/>
            <family val="2"/>
          </rPr>
          <t xml:space="preserve">
</t>
        </r>
        <r>
          <rPr>
            <sz val="9"/>
            <rFont val="Tahoma"/>
            <family val="2"/>
          </rPr>
          <t xml:space="preserve">Bei Vereinbarung einer laufenden Abgeltung des Ferienlohns hier die für die Berechnung des Ferienzuschlags massgebenden Prozente eingeben. Bei Vereinbarung von 4 Wochen Ferien (Mindestferienanspruch) beträgt der Ferienzuschlag 8.33%, bei 5 Wochen Ferien 10.64% und bei 6 Wochen Ferien 13.04% des Arbeitslohns.  
Wurde keine laufende Abgeltung des Ferienlohns vereinbart, "kein" auswählen. Dies bedeutet, dass die Ferien nicht mit dem laufenden Lohn sondern zum Zeitpunkt des tatsächlichen Ferienbezugs zu entschädigen sind. 
</t>
        </r>
      </text>
    </comment>
    <comment ref="C2" authorId="0">
      <text>
        <r>
          <rPr>
            <sz val="9"/>
            <rFont val="Tahoma"/>
            <family val="2"/>
          </rPr>
          <t>Monat und Jahr eingeben, auf welche sich die Lohnabrechnung bezieht (z.B. "Januar 2018").</t>
        </r>
      </text>
    </comment>
    <comment ref="C34" authorId="0">
      <text>
        <r>
          <rPr>
            <sz val="9"/>
            <rFont val="Tahoma"/>
            <family val="2"/>
          </rPr>
          <t>Dieser Prozentbetrag entspricht der Summe der in diesem Abschnitt aufgeführten Sätze. Nicht berücksichtigt sind allfällige fixe Beiträge (z.B. eine fixe NBU-Prämie von Fr. 100.-).</t>
        </r>
      </text>
    </comment>
    <comment ref="C18" authorId="1">
      <text>
        <r>
          <rPr>
            <sz val="9"/>
            <rFont val="Tahoma"/>
            <family val="2"/>
          </rPr>
          <t>Bruttostundenlohn eingeben.</t>
        </r>
      </text>
    </comment>
    <comment ref="B36" authorId="1">
      <text>
        <r>
          <rPr>
            <sz val="9"/>
            <rFont val="Tahoma"/>
            <family val="2"/>
          </rPr>
          <t>Der dem Arbeitnehmer  tatsächlich auszubezahlende Lohn.</t>
        </r>
      </text>
    </comment>
  </commentList>
</comments>
</file>

<file path=xl/sharedStrings.xml><?xml version="1.0" encoding="utf-8"?>
<sst xmlns="http://schemas.openxmlformats.org/spreadsheetml/2006/main" count="73" uniqueCount="60">
  <si>
    <t>AHV-Nummer</t>
  </si>
  <si>
    <t>Schwyz</t>
  </si>
  <si>
    <t>Stundenlohn</t>
  </si>
  <si>
    <t>AHV/IV/EO</t>
  </si>
  <si>
    <t>ALV</t>
  </si>
  <si>
    <t>Pro Monat</t>
  </si>
  <si>
    <t>Ferienzuschlag</t>
  </si>
  <si>
    <t>Pro Stunde</t>
  </si>
  <si>
    <t>Lohnabrechnung</t>
  </si>
  <si>
    <t>[Monat, Jahr]</t>
  </si>
  <si>
    <t>Abrechnungsverfahren</t>
  </si>
  <si>
    <t>Abzüge</t>
  </si>
  <si>
    <t>NBU</t>
  </si>
  <si>
    <t>Nettolohn</t>
  </si>
  <si>
    <t>[Ort, Datum]</t>
  </si>
  <si>
    <t>KTV</t>
  </si>
  <si>
    <t>Aargau</t>
  </si>
  <si>
    <t>Appenzell AR</t>
  </si>
  <si>
    <t>Appenzell AI</t>
  </si>
  <si>
    <t>Baselland</t>
  </si>
  <si>
    <t>Basel-Stadt</t>
  </si>
  <si>
    <t>Lohn</t>
  </si>
  <si>
    <t>Bern</t>
  </si>
  <si>
    <t>Glarus</t>
  </si>
  <si>
    <t>Graubünden</t>
  </si>
  <si>
    <t>Jura</t>
  </si>
  <si>
    <t>Nidwalden</t>
  </si>
  <si>
    <t>Obwalden</t>
  </si>
  <si>
    <t>Solothurn</t>
  </si>
  <si>
    <t>Schaffhausen</t>
  </si>
  <si>
    <t>Tessin</t>
  </si>
  <si>
    <t>Thurgau</t>
  </si>
  <si>
    <t>Uri</t>
  </si>
  <si>
    <t>Zug</t>
  </si>
  <si>
    <t>Zürich</t>
  </si>
  <si>
    <t>Sätze</t>
  </si>
  <si>
    <t>Arbeitgeber</t>
  </si>
  <si>
    <t>Arbeitnehmer</t>
  </si>
  <si>
    <t>PLZ, Wohnort</t>
  </si>
  <si>
    <t>Vorname, Name</t>
  </si>
  <si>
    <t>Strasse</t>
  </si>
  <si>
    <t>Kanton</t>
  </si>
  <si>
    <t>Anzahl Stunden</t>
  </si>
  <si>
    <t>Freiburg</t>
  </si>
  <si>
    <t>Genf</t>
  </si>
  <si>
    <t>Neuenburg</t>
  </si>
  <si>
    <t>Waadt</t>
  </si>
  <si>
    <t>Wallis</t>
  </si>
  <si>
    <t>Grundlagen</t>
  </si>
  <si>
    <t>Total Abzüge</t>
  </si>
  <si>
    <t>Lohnbudget</t>
  </si>
  <si>
    <t>Luzern</t>
  </si>
  <si>
    <t>Auswählen</t>
  </si>
  <si>
    <t>Kein</t>
  </si>
  <si>
    <t>Arbeitslohn</t>
  </si>
  <si>
    <t xml:space="preserve">Bruttolohn </t>
  </si>
  <si>
    <t>Vereinfachtes</t>
  </si>
  <si>
    <t>Ordentliches</t>
  </si>
  <si>
    <t>Ordentliches mit Quellensteuer</t>
  </si>
  <si>
    <t>St.Gallen</t>
  </si>
</sst>
</file>

<file path=xl/styles.xml><?xml version="1.0" encoding="utf-8"?>
<styleSheet xmlns="http://schemas.openxmlformats.org/spreadsheetml/2006/main">
  <numFmts count="1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Fr.&quot;\ #,##0.00"/>
    <numFmt numFmtId="171" formatCode=";;"/>
    <numFmt numFmtId="172" formatCode="[$-807]dddd\,\ d\.\ mmmm\ yyyy"/>
    <numFmt numFmtId="173" formatCode="0.000%"/>
  </numFmts>
  <fonts count="50">
    <font>
      <sz val="10"/>
      <color theme="1"/>
      <name val="Arial"/>
      <family val="2"/>
    </font>
    <font>
      <sz val="10"/>
      <color indexed="8"/>
      <name val="Arial"/>
      <family val="2"/>
    </font>
    <font>
      <b/>
      <sz val="9"/>
      <name val="Arial"/>
      <family val="2"/>
    </font>
    <font>
      <b/>
      <sz val="10"/>
      <name val="Arial"/>
      <family val="2"/>
    </font>
    <font>
      <b/>
      <sz val="12"/>
      <name val="Arial"/>
      <family val="2"/>
    </font>
    <font>
      <sz val="9"/>
      <name val="Tahoma"/>
      <family val="2"/>
    </font>
    <font>
      <u val="single"/>
      <sz val="9"/>
      <name val="Tahoma"/>
      <family val="2"/>
    </font>
    <font>
      <sz val="10"/>
      <name val="Arial"/>
      <family val="2"/>
    </font>
    <font>
      <b/>
      <sz val="9"/>
      <name val="Tahom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53"/>
      <name val="Arial"/>
      <family val="2"/>
    </font>
    <font>
      <b/>
      <sz val="11"/>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theme="9" tint="-0.24997000396251678"/>
      <name val="Arial"/>
      <family val="2"/>
    </font>
    <font>
      <b/>
      <sz val="11"/>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E6EAFE"/>
        <bgColor indexed="64"/>
      </patternFill>
    </fill>
    <fill>
      <patternFill patternType="solid">
        <fgColor theme="4" tint="0.7999799847602844"/>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rgb="FF35629D"/>
      </left>
      <right style="thin">
        <color rgb="FF35629D"/>
      </right>
      <top style="thin">
        <color rgb="FF35629D"/>
      </top>
      <bottom style="thin">
        <color rgb="FF35629D"/>
      </bottom>
    </border>
    <border>
      <left style="medium">
        <color rgb="FF35629D"/>
      </left>
      <right style="thin">
        <color rgb="FF35629D"/>
      </right>
      <top style="thin">
        <color rgb="FF35629D"/>
      </top>
      <bottom style="medium">
        <color rgb="FF35629D"/>
      </bottom>
    </border>
    <border>
      <left style="thin">
        <color rgb="FF35629D"/>
      </left>
      <right style="thin">
        <color rgb="FF35629D"/>
      </right>
      <top style="medium">
        <color rgb="FF35629D"/>
      </top>
      <bottom style="thin">
        <color rgb="FF35629D"/>
      </bottom>
    </border>
    <border>
      <left style="thin">
        <color rgb="FF35629D"/>
      </left>
      <right style="medium">
        <color rgb="FF35629D"/>
      </right>
      <top style="medium">
        <color rgb="FF35629D"/>
      </top>
      <bottom style="thin">
        <color rgb="FF35629D"/>
      </bottom>
    </border>
    <border>
      <left style="medium">
        <color rgb="FF35629D"/>
      </left>
      <right style="thin">
        <color rgb="FF35629D"/>
      </right>
      <top>
        <color indexed="63"/>
      </top>
      <bottom style="thin">
        <color rgb="FF35629D"/>
      </bottom>
    </border>
    <border>
      <left style="medium">
        <color rgb="FF35629D"/>
      </left>
      <right style="thin">
        <color rgb="FF35629D"/>
      </right>
      <top style="medium">
        <color rgb="FF35629D"/>
      </top>
      <bottom style="thin">
        <color rgb="FF35629D"/>
      </bottom>
    </border>
    <border>
      <left style="thin">
        <color rgb="FF35629D"/>
      </left>
      <right style="thin">
        <color rgb="FF35629D"/>
      </right>
      <top style="thin">
        <color rgb="FF35629D"/>
      </top>
      <bottom style="thin">
        <color rgb="FF35629D"/>
      </bottom>
    </border>
    <border>
      <left/>
      <right/>
      <top style="medium">
        <color rgb="FF35629D"/>
      </top>
      <bottom style="thin">
        <color rgb="FF35629D"/>
      </bottom>
    </border>
    <border>
      <left/>
      <right style="medium">
        <color rgb="FF35629D"/>
      </right>
      <top style="medium">
        <color rgb="FF35629D"/>
      </top>
      <bottom style="thin">
        <color rgb="FF35629D"/>
      </bottom>
    </border>
    <border>
      <left/>
      <right style="medium">
        <color rgb="FF35629D"/>
      </right>
      <top>
        <color indexed="63"/>
      </top>
      <bottom style="thin">
        <color rgb="FF35629D"/>
      </bottom>
    </border>
    <border>
      <left/>
      <right style="medium">
        <color rgb="FF35629D"/>
      </right>
      <top style="thin">
        <color rgb="FF35629D"/>
      </top>
      <bottom style="thin">
        <color rgb="FF35629D"/>
      </bottom>
    </border>
    <border>
      <left/>
      <right style="medium">
        <color rgb="FF35629D"/>
      </right>
      <top style="thin">
        <color rgb="FF35629D"/>
      </top>
      <bottom style="medium">
        <color rgb="FF35629D"/>
      </bottom>
    </border>
    <border>
      <left style="thin">
        <color rgb="FF35629D"/>
      </left>
      <right style="medium">
        <color rgb="FF35629D"/>
      </right>
      <top style="thin">
        <color rgb="FF35629D"/>
      </top>
      <bottom style="thin">
        <color rgb="FF35629D"/>
      </bottom>
    </border>
    <border>
      <left style="thin">
        <color rgb="FF35629D"/>
      </left>
      <right style="thin">
        <color rgb="FF35629D"/>
      </right>
      <top style="thin">
        <color rgb="FF35629D"/>
      </top>
      <bottom style="medium">
        <color rgb="FF35629D"/>
      </bottom>
    </border>
    <border>
      <left style="thin">
        <color rgb="FF35629D"/>
      </left>
      <right style="medium">
        <color rgb="FF35629D"/>
      </right>
      <top style="thin">
        <color rgb="FF35629D"/>
      </top>
      <bottom style="medium">
        <color rgb="FF35629D"/>
      </bottom>
    </border>
    <border>
      <left/>
      <right/>
      <top>
        <color indexed="63"/>
      </top>
      <bottom style="medium">
        <color rgb="FF35629D"/>
      </bottom>
    </border>
    <border>
      <left style="thin">
        <color rgb="FF35629D"/>
      </left>
      <right style="thin">
        <color rgb="FF35629D"/>
      </right>
      <top/>
      <bottom style="thin">
        <color rgb="FF35629D"/>
      </bottom>
    </border>
    <border>
      <left style="thin">
        <color rgb="FF35629D"/>
      </left>
      <right style="medium">
        <color rgb="FF35629D"/>
      </right>
      <top/>
      <bottom style="thin">
        <color rgb="FF35629D"/>
      </bottom>
    </border>
    <border>
      <left style="medium">
        <color rgb="FF35629D"/>
      </left>
      <right style="thin">
        <color rgb="FF35629D"/>
      </right>
      <top style="thin">
        <color rgb="FF35629D"/>
      </top>
      <bottom>
        <color indexed="63"/>
      </bottom>
    </border>
    <border>
      <left style="thin">
        <color rgb="FF35629D"/>
      </left>
      <right style="thin">
        <color rgb="FF35629D"/>
      </right>
      <top style="thin">
        <color rgb="FF35629D"/>
      </top>
      <bottom>
        <color indexed="63"/>
      </bottom>
    </border>
    <border>
      <left style="thin">
        <color rgb="FF35629D"/>
      </left>
      <right style="medium">
        <color rgb="FF35629D"/>
      </right>
      <top style="thin">
        <color rgb="FF35629D"/>
      </top>
      <bottom>
        <color indexed="63"/>
      </bottom>
    </border>
    <border>
      <left style="medium">
        <color rgb="FF35629D"/>
      </left>
      <right style="thin">
        <color rgb="FF35629D"/>
      </right>
      <top style="medium">
        <color rgb="FF35629D"/>
      </top>
      <bottom style="medium">
        <color rgb="FF35629D"/>
      </bottom>
    </border>
    <border>
      <left style="thin">
        <color rgb="FF35629D"/>
      </left>
      <right style="thin">
        <color rgb="FF35629D"/>
      </right>
      <top style="medium">
        <color rgb="FF35629D"/>
      </top>
      <bottom style="medium">
        <color rgb="FF35629D"/>
      </bottom>
    </border>
    <border>
      <left style="thin">
        <color rgb="FF35629D"/>
      </left>
      <right style="medium">
        <color rgb="FF35629D"/>
      </right>
      <top style="medium">
        <color rgb="FF35629D"/>
      </top>
      <bottom style="medium">
        <color rgb="FF35629D"/>
      </bottom>
    </border>
    <border>
      <left style="thin">
        <color rgb="FF35629D"/>
      </left>
      <right/>
      <top style="thin">
        <color rgb="FF35629D"/>
      </top>
      <bottom style="medium">
        <color rgb="FF35629D"/>
      </bottom>
    </border>
    <border>
      <left/>
      <right/>
      <top style="thin">
        <color rgb="FF35629D"/>
      </top>
      <bottom style="medium">
        <color rgb="FF35629D"/>
      </bottom>
    </border>
    <border>
      <left style="thin">
        <color rgb="FF35629D"/>
      </left>
      <right/>
      <top>
        <color indexed="63"/>
      </top>
      <bottom style="thin">
        <color rgb="FF35629D"/>
      </bottom>
    </border>
    <border>
      <left/>
      <right/>
      <top>
        <color indexed="63"/>
      </top>
      <bottom style="thin">
        <color rgb="FF35629D"/>
      </bottom>
    </border>
    <border>
      <left style="thin">
        <color rgb="FF35629D"/>
      </left>
      <right/>
      <top style="thin">
        <color rgb="FF35629D"/>
      </top>
      <bottom style="thin">
        <color rgb="FF35629D"/>
      </bottom>
    </border>
    <border>
      <left/>
      <right/>
      <top style="thin">
        <color rgb="FF35629D"/>
      </top>
      <bottom style="thin">
        <color rgb="FF35629D"/>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06">
    <xf numFmtId="0" fontId="0" fillId="0" borderId="0" xfId="0" applyAlignment="1">
      <alignment/>
    </xf>
    <xf numFmtId="0" fontId="0" fillId="33" borderId="0" xfId="0" applyFill="1" applyAlignment="1" applyProtection="1">
      <alignment/>
      <protection/>
    </xf>
    <xf numFmtId="0" fontId="0" fillId="0" borderId="0" xfId="0" applyAlignment="1" applyProtection="1">
      <alignment/>
      <protection/>
    </xf>
    <xf numFmtId="0" fontId="3" fillId="33" borderId="0" xfId="0" applyFont="1" applyFill="1" applyBorder="1" applyAlignment="1" applyProtection="1">
      <alignment horizontal="center" vertical="center" wrapText="1"/>
      <protection/>
    </xf>
    <xf numFmtId="0" fontId="47" fillId="0" borderId="0" xfId="0" applyFont="1" applyFill="1" applyBorder="1" applyAlignment="1" applyProtection="1">
      <alignment vertical="center"/>
      <protection/>
    </xf>
    <xf numFmtId="0" fontId="0" fillId="0" borderId="0" xfId="0" applyFill="1" applyBorder="1" applyAlignment="1" applyProtection="1">
      <alignment/>
      <protection/>
    </xf>
    <xf numFmtId="0" fontId="3"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2" fillId="33" borderId="0" xfId="0" applyFont="1" applyFill="1" applyBorder="1" applyAlignment="1" applyProtection="1">
      <alignment wrapText="1"/>
      <protection/>
    </xf>
    <xf numFmtId="0" fontId="0" fillId="33" borderId="0" xfId="0" applyFill="1" applyBorder="1" applyAlignment="1" applyProtection="1">
      <alignment/>
      <protection/>
    </xf>
    <xf numFmtId="0" fontId="7" fillId="0" borderId="1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3" fillId="34" borderId="0" xfId="0"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0" fontId="3" fillId="35" borderId="12" xfId="0" applyFont="1" applyFill="1" applyBorder="1" applyAlignment="1" applyProtection="1">
      <alignment horizontal="right" vertical="center" wrapText="1"/>
      <protection/>
    </xf>
    <xf numFmtId="0" fontId="3" fillId="35" borderId="13" xfId="0" applyFont="1" applyFill="1" applyBorder="1" applyAlignment="1" applyProtection="1">
      <alignment horizontal="right" vertical="center" wrapText="1"/>
      <protection/>
    </xf>
    <xf numFmtId="0" fontId="7" fillId="0" borderId="14" xfId="0" applyFont="1" applyFill="1" applyBorder="1" applyAlignment="1" applyProtection="1">
      <alignment horizontal="left" vertical="center" wrapText="1"/>
      <protection/>
    </xf>
    <xf numFmtId="170" fontId="3" fillId="2" borderId="12" xfId="0" applyNumberFormat="1" applyFont="1" applyFill="1" applyBorder="1" applyAlignment="1" applyProtection="1">
      <alignment horizontal="right" vertical="center"/>
      <protection/>
    </xf>
    <xf numFmtId="0" fontId="3" fillId="2" borderId="13" xfId="0" applyFont="1" applyFill="1" applyBorder="1" applyAlignment="1" applyProtection="1">
      <alignment horizontal="right" vertical="center"/>
      <protection/>
    </xf>
    <xf numFmtId="0" fontId="3" fillId="35" borderId="15"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locked="0"/>
    </xf>
    <xf numFmtId="10" fontId="7" fillId="0" borderId="16" xfId="0" applyNumberFormat="1" applyFont="1" applyFill="1" applyBorder="1" applyAlignment="1" applyProtection="1">
      <alignment horizontal="right" vertical="center"/>
      <protection locked="0"/>
    </xf>
    <xf numFmtId="0" fontId="4" fillId="33" borderId="0" xfId="0" applyFont="1" applyFill="1" applyBorder="1" applyAlignment="1" applyProtection="1">
      <alignment horizontal="left" vertical="center" wrapText="1"/>
      <protection/>
    </xf>
    <xf numFmtId="0" fontId="0" fillId="33" borderId="0" xfId="0" applyFill="1" applyAlignment="1" applyProtection="1">
      <alignment vertical="center"/>
      <protection/>
    </xf>
    <xf numFmtId="0" fontId="0" fillId="0" borderId="0" xfId="0" applyFill="1" applyAlignment="1" applyProtection="1">
      <alignment horizontal="right" vertical="center"/>
      <protection locked="0"/>
    </xf>
    <xf numFmtId="0" fontId="0" fillId="33" borderId="0" xfId="0" applyFont="1" applyFill="1" applyAlignment="1" applyProtection="1">
      <alignment vertical="center"/>
      <protection/>
    </xf>
    <xf numFmtId="0" fontId="0" fillId="2" borderId="17"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34" fillId="2" borderId="15"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9" xfId="0" applyFill="1" applyBorder="1" applyAlignment="1" applyProtection="1" quotePrefix="1">
      <alignment vertical="center"/>
      <protection/>
    </xf>
    <xf numFmtId="0" fontId="0" fillId="0" borderId="20" xfId="0" applyFill="1" applyBorder="1" applyAlignment="1" applyProtection="1" quotePrefix="1">
      <alignment vertical="center"/>
      <protection/>
    </xf>
    <xf numFmtId="170" fontId="0" fillId="0" borderId="20" xfId="0" applyNumberFormat="1" applyFill="1" applyBorder="1" applyAlignment="1" applyProtection="1" quotePrefix="1">
      <alignment horizontal="left" vertical="center"/>
      <protection/>
    </xf>
    <xf numFmtId="0" fontId="0" fillId="0" borderId="21" xfId="0" applyFill="1" applyBorder="1" applyAlignment="1" applyProtection="1" quotePrefix="1">
      <alignment horizontal="left" vertical="center"/>
      <protection/>
    </xf>
    <xf numFmtId="0" fontId="3" fillId="35" borderId="15"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10" fontId="0" fillId="0" borderId="16" xfId="0" applyNumberFormat="1" applyFont="1" applyFill="1" applyBorder="1" applyAlignment="1" applyProtection="1">
      <alignment vertical="center"/>
      <protection/>
    </xf>
    <xf numFmtId="170" fontId="0" fillId="0" borderId="16" xfId="0" applyNumberFormat="1" applyFont="1" applyFill="1" applyBorder="1" applyAlignment="1" applyProtection="1">
      <alignment vertical="center"/>
      <protection/>
    </xf>
    <xf numFmtId="170" fontId="7" fillId="0" borderId="22" xfId="0" applyNumberFormat="1" applyFont="1" applyFill="1" applyBorder="1" applyAlignment="1" applyProtection="1">
      <alignment vertical="center" wrapText="1"/>
      <protection/>
    </xf>
    <xf numFmtId="170" fontId="7" fillId="0" borderId="16" xfId="0" applyNumberFormat="1" applyFont="1" applyFill="1" applyBorder="1" applyAlignment="1" applyProtection="1">
      <alignment horizontal="right" vertical="center" wrapText="1"/>
      <protection/>
    </xf>
    <xf numFmtId="170" fontId="7" fillId="0" borderId="22" xfId="0" applyNumberFormat="1" applyFont="1" applyFill="1" applyBorder="1" applyAlignment="1" applyProtection="1">
      <alignment horizontal="right" vertical="center" wrapText="1"/>
      <protection/>
    </xf>
    <xf numFmtId="0" fontId="3" fillId="2" borderId="11" xfId="0" applyFont="1" applyFill="1" applyBorder="1" applyAlignment="1" applyProtection="1">
      <alignment vertical="center" wrapText="1"/>
      <protection/>
    </xf>
    <xf numFmtId="0" fontId="0" fillId="2" borderId="23" xfId="0" applyFont="1" applyFill="1" applyBorder="1" applyAlignment="1" applyProtection="1">
      <alignment vertical="center"/>
      <protection/>
    </xf>
    <xf numFmtId="170" fontId="0" fillId="2" borderId="23" xfId="0" applyNumberFormat="1" applyFont="1" applyFill="1" applyBorder="1" applyAlignment="1" applyProtection="1">
      <alignment vertical="center"/>
      <protection/>
    </xf>
    <xf numFmtId="170" fontId="0" fillId="2" borderId="24" xfId="0" applyNumberFormat="1" applyFont="1" applyFill="1" applyBorder="1" applyAlignment="1" applyProtection="1">
      <alignment vertical="center"/>
      <protection/>
    </xf>
    <xf numFmtId="0" fontId="3" fillId="33" borderId="25" xfId="0" applyFont="1" applyFill="1" applyBorder="1" applyAlignment="1" applyProtection="1">
      <alignment vertical="center" wrapText="1"/>
      <protection/>
    </xf>
    <xf numFmtId="0" fontId="0" fillId="33" borderId="25" xfId="0" applyFont="1" applyFill="1" applyBorder="1" applyAlignment="1" applyProtection="1">
      <alignment vertical="center"/>
      <protection/>
    </xf>
    <xf numFmtId="0" fontId="34" fillId="33" borderId="25" xfId="0" applyFont="1" applyFill="1" applyBorder="1" applyAlignment="1" applyProtection="1">
      <alignment vertical="center"/>
      <protection/>
    </xf>
    <xf numFmtId="170" fontId="34" fillId="33" borderId="25" xfId="0" applyNumberFormat="1" applyFont="1" applyFill="1" applyBorder="1" applyAlignment="1" applyProtection="1">
      <alignment vertical="center"/>
      <protection/>
    </xf>
    <xf numFmtId="170" fontId="7" fillId="0" borderId="26" xfId="0" applyNumberFormat="1" applyFont="1" applyFill="1" applyBorder="1" applyAlignment="1" applyProtection="1">
      <alignment horizontal="right" vertical="center" wrapText="1"/>
      <protection/>
    </xf>
    <xf numFmtId="170" fontId="7" fillId="0" borderId="27" xfId="0" applyNumberFormat="1" applyFont="1" applyFill="1" applyBorder="1" applyAlignment="1" applyProtection="1">
      <alignment horizontal="right" vertical="center" wrapText="1"/>
      <protection/>
    </xf>
    <xf numFmtId="10" fontId="7" fillId="0" borderId="16" xfId="0" applyNumberFormat="1" applyFont="1" applyFill="1" applyBorder="1" applyAlignment="1" applyProtection="1">
      <alignment vertical="center" wrapText="1"/>
      <protection/>
    </xf>
    <xf numFmtId="170" fontId="7" fillId="0" borderId="16" xfId="0" applyNumberFormat="1" applyFont="1" applyFill="1" applyBorder="1" applyAlignment="1" applyProtection="1">
      <alignment vertical="center" wrapText="1"/>
      <protection/>
    </xf>
    <xf numFmtId="0" fontId="7" fillId="0" borderId="10" xfId="0" applyFont="1" applyFill="1" applyBorder="1" applyAlignment="1" applyProtection="1">
      <alignment horizontal="left" vertical="center" wrapText="1"/>
      <protection locked="0"/>
    </xf>
    <xf numFmtId="170" fontId="0" fillId="0" borderId="16" xfId="0" applyNumberFormat="1" applyFill="1" applyBorder="1" applyAlignment="1" applyProtection="1">
      <alignment horizontal="right" vertical="center" wrapText="1"/>
      <protection/>
    </xf>
    <xf numFmtId="170" fontId="0" fillId="0" borderId="22" xfId="0" applyNumberFormat="1" applyFill="1" applyBorder="1" applyAlignment="1" applyProtection="1">
      <alignment horizontal="right" vertical="center" wrapText="1"/>
      <protection locked="0"/>
    </xf>
    <xf numFmtId="170" fontId="7" fillId="0" borderId="22" xfId="0" applyNumberFormat="1" applyFont="1" applyFill="1" applyBorder="1" applyAlignment="1" applyProtection="1">
      <alignment horizontal="right" vertical="center" wrapText="1"/>
      <protection locked="0"/>
    </xf>
    <xf numFmtId="10" fontId="7" fillId="0" borderId="16" xfId="0" applyNumberFormat="1" applyFont="1" applyFill="1" applyBorder="1" applyAlignment="1" applyProtection="1">
      <alignment horizontal="right" vertical="center" wrapText="1"/>
      <protection/>
    </xf>
    <xf numFmtId="10" fontId="7" fillId="0" borderId="16" xfId="0" applyNumberFormat="1" applyFont="1" applyFill="1" applyBorder="1" applyAlignment="1" applyProtection="1">
      <alignment horizontal="right" vertical="center" wrapText="1"/>
      <protection locked="0"/>
    </xf>
    <xf numFmtId="0" fontId="7" fillId="0" borderId="28" xfId="0" applyFont="1" applyFill="1" applyBorder="1" applyAlignment="1" applyProtection="1">
      <alignment vertical="center" wrapText="1"/>
      <protection/>
    </xf>
    <xf numFmtId="10" fontId="7" fillId="0" borderId="29" xfId="0" applyNumberFormat="1" applyFont="1" applyFill="1" applyBorder="1" applyAlignment="1" applyProtection="1">
      <alignment vertical="center" wrapText="1"/>
      <protection/>
    </xf>
    <xf numFmtId="170" fontId="7" fillId="0" borderId="29" xfId="0" applyNumberFormat="1" applyFont="1" applyFill="1" applyBorder="1" applyAlignment="1" applyProtection="1">
      <alignment vertical="center" wrapText="1"/>
      <protection/>
    </xf>
    <xf numFmtId="170" fontId="7" fillId="0" borderId="30" xfId="0" applyNumberFormat="1" applyFont="1" applyFill="1" applyBorder="1" applyAlignment="1" applyProtection="1">
      <alignment vertical="center" wrapText="1"/>
      <protection/>
    </xf>
    <xf numFmtId="170" fontId="3" fillId="36" borderId="11" xfId="0" applyNumberFormat="1" applyFont="1" applyFill="1" applyBorder="1" applyAlignment="1" applyProtection="1">
      <alignment vertical="center" wrapText="1"/>
      <protection/>
    </xf>
    <xf numFmtId="170" fontId="3" fillId="36" borderId="23" xfId="0" applyNumberFormat="1" applyFont="1" applyFill="1" applyBorder="1" applyAlignment="1" applyProtection="1">
      <alignment vertical="center" wrapText="1"/>
      <protection/>
    </xf>
    <xf numFmtId="170" fontId="3" fillId="36" borderId="24" xfId="0" applyNumberFormat="1" applyFont="1" applyFill="1" applyBorder="1" applyAlignment="1" applyProtection="1">
      <alignment vertical="center" wrapText="1"/>
      <protection/>
    </xf>
    <xf numFmtId="170" fontId="3" fillId="0" borderId="0" xfId="0" applyNumberFormat="1" applyFont="1" applyFill="1" applyBorder="1" applyAlignment="1" applyProtection="1">
      <alignment vertical="center" wrapText="1"/>
      <protection/>
    </xf>
    <xf numFmtId="10" fontId="3" fillId="0" borderId="0" xfId="0" applyNumberFormat="1" applyFont="1" applyFill="1" applyBorder="1" applyAlignment="1" applyProtection="1">
      <alignment vertical="center" wrapText="1"/>
      <protection/>
    </xf>
    <xf numFmtId="170" fontId="3" fillId="36" borderId="31" xfId="0" applyNumberFormat="1" applyFont="1" applyFill="1" applyBorder="1" applyAlignment="1" applyProtection="1">
      <alignment vertical="center" wrapText="1"/>
      <protection/>
    </xf>
    <xf numFmtId="10" fontId="3" fillId="36" borderId="32" xfId="0" applyNumberFormat="1" applyFont="1" applyFill="1" applyBorder="1" applyAlignment="1" applyProtection="1">
      <alignment vertical="center" wrapText="1"/>
      <protection/>
    </xf>
    <xf numFmtId="170" fontId="3" fillId="36" borderId="32" xfId="0" applyNumberFormat="1" applyFont="1" applyFill="1" applyBorder="1" applyAlignment="1" applyProtection="1">
      <alignment vertical="center" wrapText="1"/>
      <protection/>
    </xf>
    <xf numFmtId="170" fontId="3" fillId="36" borderId="33" xfId="0" applyNumberFormat="1" applyFont="1" applyFill="1" applyBorder="1" applyAlignment="1" applyProtection="1">
      <alignment vertical="center" wrapText="1"/>
      <protection/>
    </xf>
    <xf numFmtId="0" fontId="0" fillId="33" borderId="0" xfId="0" applyFont="1" applyFill="1" applyAlignment="1" applyProtection="1">
      <alignment/>
      <protection/>
    </xf>
    <xf numFmtId="170" fontId="48" fillId="34" borderId="0" xfId="0" applyNumberFormat="1" applyFont="1" applyFill="1" applyBorder="1" applyAlignment="1" applyProtection="1">
      <alignment wrapText="1"/>
      <protection/>
    </xf>
    <xf numFmtId="0" fontId="0" fillId="33" borderId="0" xfId="0" applyFont="1" applyFill="1" applyBorder="1" applyAlignment="1" applyProtection="1">
      <alignment/>
      <protection/>
    </xf>
    <xf numFmtId="0" fontId="34" fillId="33" borderId="0" xfId="0" applyFont="1" applyFill="1" applyAlignment="1" applyProtection="1">
      <alignment/>
      <protection/>
    </xf>
    <xf numFmtId="0" fontId="0" fillId="33" borderId="0" xfId="0" applyNumberFormat="1" applyFont="1" applyFill="1" applyAlignment="1" applyProtection="1">
      <alignment/>
      <protection/>
    </xf>
    <xf numFmtId="0" fontId="0" fillId="0" borderId="0" xfId="0" applyFont="1" applyAlignment="1" applyProtection="1">
      <alignment/>
      <protection/>
    </xf>
    <xf numFmtId="0" fontId="0" fillId="33" borderId="0" xfId="0" applyFont="1" applyFill="1" applyAlignment="1">
      <alignment/>
    </xf>
    <xf numFmtId="0" fontId="34" fillId="33" borderId="0" xfId="0" applyNumberFormat="1" applyFont="1" applyFill="1" applyAlignment="1" applyProtection="1">
      <alignment/>
      <protection/>
    </xf>
    <xf numFmtId="10" fontId="0" fillId="33" borderId="0" xfId="0" applyNumberFormat="1" applyFont="1" applyFill="1" applyAlignment="1" applyProtection="1">
      <alignment horizontal="left"/>
      <protection/>
    </xf>
    <xf numFmtId="0" fontId="0" fillId="33" borderId="0" xfId="0" applyNumberFormat="1" applyFont="1" applyFill="1" applyAlignment="1" applyProtection="1">
      <alignment horizontal="left"/>
      <protection/>
    </xf>
    <xf numFmtId="173" fontId="7" fillId="0" borderId="26" xfId="0" applyNumberFormat="1" applyFont="1" applyFill="1" applyBorder="1" applyAlignment="1" applyProtection="1">
      <alignment horizontal="right" vertical="center" wrapText="1"/>
      <protection/>
    </xf>
    <xf numFmtId="173" fontId="3" fillId="36" borderId="23" xfId="0" applyNumberFormat="1" applyFont="1" applyFill="1" applyBorder="1" applyAlignment="1" applyProtection="1">
      <alignment vertical="center" wrapText="1"/>
      <protection/>
    </xf>
    <xf numFmtId="0" fontId="0" fillId="0" borderId="34" xfId="0" applyFill="1" applyBorder="1" applyAlignment="1" applyProtection="1" quotePrefix="1">
      <alignment horizontal="left" vertical="center"/>
      <protection locked="0"/>
    </xf>
    <xf numFmtId="0" fontId="0" fillId="0" borderId="35" xfId="0" applyBorder="1" applyAlignment="1" applyProtection="1">
      <alignment horizontal="left" vertical="center"/>
      <protection locked="0"/>
    </xf>
    <xf numFmtId="0" fontId="0" fillId="0" borderId="36" xfId="0" applyFill="1" applyBorder="1" applyAlignment="1" applyProtection="1" quotePrefix="1">
      <alignment vertical="center"/>
      <protection locked="0"/>
    </xf>
    <xf numFmtId="0" fontId="0" fillId="0" borderId="37" xfId="0"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39" xfId="0" applyBorder="1" applyAlignment="1" applyProtection="1">
      <alignment vertical="center"/>
      <protection locked="0"/>
    </xf>
    <xf numFmtId="170" fontId="0" fillId="0" borderId="38" xfId="0" applyNumberFormat="1" applyFill="1" applyBorder="1" applyAlignment="1" applyProtection="1" quotePrefix="1">
      <alignment horizontal="left" vertical="center"/>
      <protection locked="0"/>
    </xf>
    <xf numFmtId="170" fontId="0" fillId="0" borderId="39" xfId="0" applyNumberFormat="1" applyBorder="1" applyAlignment="1" applyProtection="1">
      <alignment horizontal="left" vertical="center"/>
      <protection locked="0"/>
    </xf>
    <xf numFmtId="0" fontId="7" fillId="0" borderId="16" xfId="0" applyNumberFormat="1" applyFont="1" applyFill="1" applyBorder="1" applyAlignment="1" applyProtection="1">
      <alignment horizontal="left" vertical="center" wrapText="1"/>
      <protection locked="0"/>
    </xf>
    <xf numFmtId="0" fontId="7" fillId="0" borderId="22" xfId="0" applyNumberFormat="1" applyFont="1" applyFill="1" applyBorder="1" applyAlignment="1" applyProtection="1">
      <alignment horizontal="left" vertical="center" wrapText="1"/>
      <protection locked="0"/>
    </xf>
    <xf numFmtId="0" fontId="0" fillId="2" borderId="12" xfId="0" applyFont="1" applyFill="1" applyBorder="1" applyAlignment="1" applyProtection="1">
      <alignment vertical="center"/>
      <protection/>
    </xf>
    <xf numFmtId="0" fontId="0" fillId="2" borderId="13" xfId="0" applyFont="1" applyFill="1" applyBorder="1" applyAlignment="1" applyProtection="1">
      <alignment vertical="center"/>
      <protection/>
    </xf>
    <xf numFmtId="170" fontId="48" fillId="34" borderId="0" xfId="0" applyNumberFormat="1" applyFont="1" applyFill="1" applyBorder="1" applyAlignment="1" applyProtection="1">
      <alignment horizontal="left" wrapText="1"/>
      <protection/>
    </xf>
    <xf numFmtId="0" fontId="7" fillId="0" borderId="38" xfId="0" applyNumberFormat="1" applyFont="1" applyFill="1" applyBorder="1" applyAlignment="1" applyProtection="1">
      <alignment horizontal="left" vertical="center" wrapText="1"/>
      <protection locked="0"/>
    </xf>
    <xf numFmtId="0" fontId="7" fillId="0" borderId="39" xfId="0" applyNumberFormat="1"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horizontal="left" vertical="center" wrapText="1"/>
      <protection locked="0"/>
    </xf>
    <xf numFmtId="0" fontId="7" fillId="0" borderId="23" xfId="0" applyNumberFormat="1" applyFont="1" applyFill="1" applyBorder="1" applyAlignment="1" applyProtection="1">
      <alignment horizontal="left" vertical="center" wrapText="1"/>
      <protection locked="0"/>
    </xf>
    <xf numFmtId="0" fontId="7" fillId="0" borderId="24" xfId="0" applyNumberFormat="1" applyFont="1" applyFill="1" applyBorder="1" applyAlignment="1" applyProtection="1">
      <alignment horizontal="left" vertical="center" wrapText="1"/>
      <protection locked="0"/>
    </xf>
    <xf numFmtId="0" fontId="0" fillId="0" borderId="23" xfId="0" applyNumberFormat="1" applyFont="1" applyFill="1" applyBorder="1" applyAlignment="1" applyProtection="1">
      <alignment horizontal="left" vertical="center"/>
      <protection locked="0"/>
    </xf>
    <xf numFmtId="0" fontId="0" fillId="0" borderId="24" xfId="0" applyNumberFormat="1" applyFont="1" applyFill="1" applyBorder="1" applyAlignment="1" applyProtection="1">
      <alignment horizontal="left" vertical="center"/>
      <protection locked="0"/>
    </xf>
    <xf numFmtId="0" fontId="7" fillId="0" borderId="26" xfId="0"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left"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1"/>
  <sheetViews>
    <sheetView tabSelected="1" zoomScale="85" zoomScaleNormal="85" zoomScalePageLayoutView="0" workbookViewId="0" topLeftCell="A1">
      <selection activeCell="C85" sqref="C85"/>
    </sheetView>
  </sheetViews>
  <sheetFormatPr defaultColWidth="11.421875" defaultRowHeight="12.75"/>
  <cols>
    <col min="1" max="1" width="4.57421875" style="2" customWidth="1"/>
    <col min="2" max="2" width="28.421875" style="2" customWidth="1"/>
    <col min="3" max="5" width="20.7109375" style="2" customWidth="1"/>
    <col min="6" max="16384" width="11.57421875" style="2" customWidth="1"/>
  </cols>
  <sheetData>
    <row r="1" spans="1:6" ht="12.75">
      <c r="A1" s="9"/>
      <c r="B1" s="9"/>
      <c r="C1" s="9"/>
      <c r="D1" s="9"/>
      <c r="E1" s="9"/>
      <c r="F1" s="9"/>
    </row>
    <row r="2" spans="1:6" ht="15.75">
      <c r="A2" s="1"/>
      <c r="B2" s="22" t="s">
        <v>8</v>
      </c>
      <c r="C2" s="20" t="s">
        <v>9</v>
      </c>
      <c r="D2" s="23"/>
      <c r="E2" s="24" t="s">
        <v>14</v>
      </c>
      <c r="F2" s="1"/>
    </row>
    <row r="3" spans="1:6" ht="13.5" thickBot="1">
      <c r="A3" s="1"/>
      <c r="B3" s="23"/>
      <c r="C3" s="23"/>
      <c r="D3" s="23"/>
      <c r="E3" s="23"/>
      <c r="F3" s="1"/>
    </row>
    <row r="4" spans="1:6" ht="13.5" customHeight="1">
      <c r="A4" s="1"/>
      <c r="B4" s="28" t="s">
        <v>36</v>
      </c>
      <c r="C4" s="94"/>
      <c r="D4" s="94"/>
      <c r="E4" s="95"/>
      <c r="F4" s="1"/>
    </row>
    <row r="5" spans="1:6" ht="13.5" customHeight="1">
      <c r="A5" s="1"/>
      <c r="B5" s="10" t="s">
        <v>39</v>
      </c>
      <c r="C5" s="97"/>
      <c r="D5" s="98"/>
      <c r="E5" s="99"/>
      <c r="F5" s="1"/>
    </row>
    <row r="6" spans="1:6" ht="12.75">
      <c r="A6" s="1"/>
      <c r="B6" s="10" t="s">
        <v>40</v>
      </c>
      <c r="C6" s="92"/>
      <c r="D6" s="92"/>
      <c r="E6" s="93"/>
      <c r="F6" s="1"/>
    </row>
    <row r="7" spans="1:6" ht="13.5" thickBot="1">
      <c r="A7" s="1"/>
      <c r="B7" s="11" t="s">
        <v>38</v>
      </c>
      <c r="C7" s="100"/>
      <c r="D7" s="100"/>
      <c r="E7" s="101"/>
      <c r="F7" s="1"/>
    </row>
    <row r="8" spans="1:6" ht="13.5" thickBot="1">
      <c r="A8" s="1"/>
      <c r="B8" s="25"/>
      <c r="C8" s="25"/>
      <c r="D8" s="25"/>
      <c r="E8" s="25"/>
      <c r="F8" s="1"/>
    </row>
    <row r="9" spans="1:6" ht="12.75">
      <c r="A9" s="1"/>
      <c r="B9" s="28" t="s">
        <v>37</v>
      </c>
      <c r="C9" s="26"/>
      <c r="D9" s="26"/>
      <c r="E9" s="27"/>
      <c r="F9" s="1"/>
    </row>
    <row r="10" spans="1:6" ht="13.5" customHeight="1">
      <c r="A10" s="1"/>
      <c r="B10" s="16" t="s">
        <v>39</v>
      </c>
      <c r="C10" s="104"/>
      <c r="D10" s="104"/>
      <c r="E10" s="105"/>
      <c r="F10" s="1"/>
    </row>
    <row r="11" spans="1:6" ht="12.75">
      <c r="A11" s="1"/>
      <c r="B11" s="10" t="s">
        <v>40</v>
      </c>
      <c r="C11" s="92"/>
      <c r="D11" s="92"/>
      <c r="E11" s="93"/>
      <c r="F11" s="1"/>
    </row>
    <row r="12" spans="1:6" ht="12.75">
      <c r="A12" s="1"/>
      <c r="B12" s="10" t="s">
        <v>38</v>
      </c>
      <c r="C12" s="92"/>
      <c r="D12" s="92"/>
      <c r="E12" s="93"/>
      <c r="F12" s="1"/>
    </row>
    <row r="13" spans="1:6" ht="13.5" thickBot="1">
      <c r="A13" s="1"/>
      <c r="B13" s="11" t="s">
        <v>0</v>
      </c>
      <c r="C13" s="102"/>
      <c r="D13" s="102"/>
      <c r="E13" s="103"/>
      <c r="F13" s="1"/>
    </row>
    <row r="14" spans="1:6" ht="13.5" thickBot="1">
      <c r="A14" s="1"/>
      <c r="B14" s="3"/>
      <c r="C14" s="3"/>
      <c r="D14" s="12"/>
      <c r="E14" s="13"/>
      <c r="F14" s="1"/>
    </row>
    <row r="15" spans="1:6" ht="12.75">
      <c r="A15" s="1"/>
      <c r="B15" s="28" t="s">
        <v>48</v>
      </c>
      <c r="C15" s="26"/>
      <c r="D15" s="26"/>
      <c r="E15" s="27"/>
      <c r="F15" s="1"/>
    </row>
    <row r="16" spans="1:6" ht="12.75">
      <c r="A16" s="1"/>
      <c r="B16" s="29" t="s">
        <v>41</v>
      </c>
      <c r="C16" s="86" t="s">
        <v>16</v>
      </c>
      <c r="D16" s="87"/>
      <c r="E16" s="30"/>
      <c r="F16" s="1"/>
    </row>
    <row r="17" spans="1:9" ht="12.75">
      <c r="A17" s="1"/>
      <c r="B17" s="10" t="s">
        <v>10</v>
      </c>
      <c r="C17" s="88" t="s">
        <v>52</v>
      </c>
      <c r="D17" s="89"/>
      <c r="E17" s="31"/>
      <c r="F17" s="1"/>
      <c r="H17" s="4"/>
      <c r="I17" s="4"/>
    </row>
    <row r="18" spans="1:9" ht="12.75">
      <c r="A18" s="1"/>
      <c r="B18" s="10" t="s">
        <v>2</v>
      </c>
      <c r="C18" s="90"/>
      <c r="D18" s="91"/>
      <c r="E18" s="32"/>
      <c r="F18" s="1"/>
      <c r="H18" s="4"/>
      <c r="I18" s="4"/>
    </row>
    <row r="19" spans="1:9" ht="13.5" thickBot="1">
      <c r="A19" s="1"/>
      <c r="B19" s="11" t="s">
        <v>42</v>
      </c>
      <c r="C19" s="84"/>
      <c r="D19" s="85"/>
      <c r="E19" s="33"/>
      <c r="F19" s="1"/>
      <c r="H19" s="4"/>
      <c r="I19" s="4"/>
    </row>
    <row r="20" spans="1:9" ht="13.5" thickBot="1">
      <c r="A20" s="1"/>
      <c r="B20" s="25"/>
      <c r="C20" s="25"/>
      <c r="D20" s="25"/>
      <c r="E20" s="25"/>
      <c r="F20" s="1"/>
      <c r="H20" s="5"/>
      <c r="I20" s="5"/>
    </row>
    <row r="21" spans="1:9" ht="12.75">
      <c r="A21" s="1"/>
      <c r="B21" s="34" t="s">
        <v>21</v>
      </c>
      <c r="C21" s="17" t="s">
        <v>35</v>
      </c>
      <c r="D21" s="14" t="s">
        <v>7</v>
      </c>
      <c r="E21" s="18" t="s">
        <v>5</v>
      </c>
      <c r="F21" s="1"/>
      <c r="H21" s="6"/>
      <c r="I21" s="7"/>
    </row>
    <row r="22" spans="1:6" ht="12.75">
      <c r="A22" s="1"/>
      <c r="B22" s="35" t="s">
        <v>54</v>
      </c>
      <c r="C22" s="36"/>
      <c r="D22" s="37">
        <f>C18</f>
        <v>0</v>
      </c>
      <c r="E22" s="38">
        <f>C18*C19</f>
        <v>0</v>
      </c>
      <c r="F22" s="1"/>
    </row>
    <row r="23" spans="1:6" ht="12.75">
      <c r="A23" s="1"/>
      <c r="B23" s="10" t="s">
        <v>6</v>
      </c>
      <c r="C23" s="21" t="s">
        <v>52</v>
      </c>
      <c r="D23" s="39">
        <f>IF(C23="Auswählen",0,IF(C23="Kein",0,D22*C23))</f>
        <v>0</v>
      </c>
      <c r="E23" s="40">
        <f>C19*D23</f>
        <v>0</v>
      </c>
      <c r="F23" s="1"/>
    </row>
    <row r="24" spans="1:6" ht="13.5" thickBot="1">
      <c r="A24" s="1"/>
      <c r="B24" s="41" t="s">
        <v>55</v>
      </c>
      <c r="C24" s="42"/>
      <c r="D24" s="43">
        <f>SUM(D22:D23)</f>
        <v>0</v>
      </c>
      <c r="E24" s="44">
        <f>SUM(E22:E23)</f>
        <v>0</v>
      </c>
      <c r="F24" s="1"/>
    </row>
    <row r="25" spans="1:6" ht="13.5" thickBot="1">
      <c r="A25" s="1"/>
      <c r="B25" s="45"/>
      <c r="C25" s="46"/>
      <c r="D25" s="47"/>
      <c r="E25" s="48"/>
      <c r="F25" s="1"/>
    </row>
    <row r="26" spans="1:6" ht="13.5" customHeight="1">
      <c r="A26" s="1"/>
      <c r="B26" s="19" t="s">
        <v>11</v>
      </c>
      <c r="C26" s="14" t="s">
        <v>35</v>
      </c>
      <c r="D26" s="14" t="s">
        <v>7</v>
      </c>
      <c r="E26" s="15" t="s">
        <v>5</v>
      </c>
      <c r="F26" s="1"/>
    </row>
    <row r="27" spans="1:6" ht="12.75">
      <c r="A27" s="1"/>
      <c r="B27" s="16" t="s">
        <v>3</v>
      </c>
      <c r="C27" s="82">
        <v>0.053</v>
      </c>
      <c r="D27" s="49">
        <f>D24*C27</f>
        <v>0</v>
      </c>
      <c r="E27" s="50">
        <f>E24*C27</f>
        <v>0</v>
      </c>
      <c r="F27" s="1"/>
    </row>
    <row r="28" spans="1:6" ht="12.75">
      <c r="A28" s="1"/>
      <c r="B28" s="35" t="s">
        <v>4</v>
      </c>
      <c r="C28" s="51">
        <v>0.011</v>
      </c>
      <c r="D28" s="52">
        <f>D24*C28</f>
        <v>0</v>
      </c>
      <c r="E28" s="38">
        <f>E24*C28</f>
        <v>0</v>
      </c>
      <c r="F28" s="1"/>
    </row>
    <row r="29" spans="1:6" ht="12.75">
      <c r="A29" s="1"/>
      <c r="B29" s="53" t="s">
        <v>15</v>
      </c>
      <c r="C29" s="21"/>
      <c r="D29" s="54">
        <f>IF(C29="","",D24*C29)</f>
      </c>
      <c r="E29" s="55">
        <f>IF(C29="","",E24*C29)</f>
      </c>
      <c r="F29" s="1"/>
    </row>
    <row r="30" spans="1:6" ht="12.75">
      <c r="A30" s="1"/>
      <c r="B30" s="53" t="s">
        <v>12</v>
      </c>
      <c r="C30" s="21"/>
      <c r="D30" s="54">
        <f>IF(C30="","",D24*C30)</f>
      </c>
      <c r="E30" s="56">
        <f>IF(C30="","",E24*C30)</f>
      </c>
      <c r="F30" s="1"/>
    </row>
    <row r="31" spans="1:6" ht="12.75">
      <c r="A31" s="1"/>
      <c r="B31" s="10">
        <f>IF(C17=B72,"Quellensteuer","")</f>
      </c>
      <c r="C31" s="57">
        <f>IF(C17=B72,0.05,"")</f>
      </c>
      <c r="D31" s="39">
        <f>IF(C31="","",D24*C31)</f>
      </c>
      <c r="E31" s="40">
        <f>IF(C31="","",E24*C31)</f>
      </c>
      <c r="F31" s="1"/>
    </row>
    <row r="32" spans="1:6" ht="12.75">
      <c r="A32" s="1"/>
      <c r="B32" s="10">
        <f>IF(C17=B74,"Quellensteuer","")</f>
      </c>
      <c r="C32" s="58"/>
      <c r="D32" s="39">
        <f>IF(C32="","",D24*C32)</f>
      </c>
      <c r="E32" s="40">
        <f>IF(C32="","",E24*C32)</f>
      </c>
      <c r="F32" s="1"/>
    </row>
    <row r="33" spans="1:6" ht="12.75">
      <c r="A33" s="1"/>
      <c r="B33" s="59">
        <f>IF(C16=B66,"FAK","")</f>
      </c>
      <c r="C33" s="60">
        <f>IF(C16=B66,0.003,"")</f>
      </c>
      <c r="D33" s="61">
        <f>IF(C33="","",D24*C33)</f>
      </c>
      <c r="E33" s="62">
        <f>IF(C33="","",E24*C33)</f>
      </c>
      <c r="F33" s="1"/>
    </row>
    <row r="34" spans="1:6" ht="13.5" thickBot="1">
      <c r="A34" s="1"/>
      <c r="B34" s="63" t="s">
        <v>49</v>
      </c>
      <c r="C34" s="83">
        <f>SUM(C24:C33)</f>
        <v>0.064</v>
      </c>
      <c r="D34" s="64">
        <f>SUM(D27:D33)</f>
        <v>0</v>
      </c>
      <c r="E34" s="65">
        <f>SUM(E27:E33)</f>
        <v>0</v>
      </c>
      <c r="F34" s="1"/>
    </row>
    <row r="35" spans="1:6" ht="13.5" thickBot="1">
      <c r="A35" s="1"/>
      <c r="B35" s="66"/>
      <c r="C35" s="67"/>
      <c r="D35" s="66"/>
      <c r="E35" s="66"/>
      <c r="F35" s="1"/>
    </row>
    <row r="36" spans="1:6" ht="13.5" thickBot="1">
      <c r="A36" s="1"/>
      <c r="B36" s="68" t="s">
        <v>13</v>
      </c>
      <c r="C36" s="69"/>
      <c r="D36" s="70">
        <f>D24-D34</f>
        <v>0</v>
      </c>
      <c r="E36" s="71">
        <f>E24-E34</f>
        <v>0</v>
      </c>
      <c r="F36" s="1"/>
    </row>
    <row r="37" spans="1:6" ht="12.75">
      <c r="A37" s="1"/>
      <c r="B37" s="8"/>
      <c r="C37" s="8"/>
      <c r="D37" s="8"/>
      <c r="E37" s="8"/>
      <c r="F37" s="1"/>
    </row>
    <row r="38" spans="1:6" ht="15">
      <c r="A38" s="72"/>
      <c r="B38" s="73"/>
      <c r="C38" s="96"/>
      <c r="D38" s="96"/>
      <c r="E38" s="73"/>
      <c r="F38" s="72"/>
    </row>
    <row r="39" spans="1:6" ht="12.75">
      <c r="A39" s="72"/>
      <c r="B39" s="74"/>
      <c r="C39" s="74"/>
      <c r="D39" s="74"/>
      <c r="E39" s="74"/>
      <c r="F39" s="74"/>
    </row>
    <row r="40" spans="1:6" ht="12.75" hidden="1">
      <c r="A40" s="72"/>
      <c r="B40" s="74"/>
      <c r="C40" s="74"/>
      <c r="D40" s="74"/>
      <c r="E40" s="74"/>
      <c r="F40" s="74"/>
    </row>
    <row r="41" spans="1:6" ht="12.75" hidden="1">
      <c r="A41" s="74"/>
      <c r="B41" s="75" t="s">
        <v>50</v>
      </c>
      <c r="C41" s="74"/>
      <c r="D41" s="74"/>
      <c r="E41" s="74"/>
      <c r="F41" s="74"/>
    </row>
    <row r="42" spans="1:6" ht="12.75" hidden="1">
      <c r="A42" s="74"/>
      <c r="B42" s="76" t="s">
        <v>52</v>
      </c>
      <c r="C42" s="76">
        <v>0</v>
      </c>
      <c r="D42" s="76">
        <f aca="true" t="shared" si="0" ref="D42:D68">IF($C$16=B42,C42,"")</f>
      </c>
      <c r="E42" s="74"/>
      <c r="F42" s="74"/>
    </row>
    <row r="43" spans="1:6" ht="12.75" hidden="1">
      <c r="A43" s="74"/>
      <c r="B43" s="76" t="s">
        <v>16</v>
      </c>
      <c r="C43" s="76">
        <v>0.0135</v>
      </c>
      <c r="D43" s="76">
        <f t="shared" si="0"/>
        <v>0.0135</v>
      </c>
      <c r="E43" s="74"/>
      <c r="F43" s="74"/>
    </row>
    <row r="44" spans="1:6" ht="12.75" hidden="1">
      <c r="A44" s="74"/>
      <c r="B44" s="76" t="s">
        <v>17</v>
      </c>
      <c r="C44" s="76">
        <v>0.016</v>
      </c>
      <c r="D44" s="76">
        <f t="shared" si="0"/>
      </c>
      <c r="E44" s="74"/>
      <c r="F44" s="74"/>
    </row>
    <row r="45" spans="1:6" ht="12.75" hidden="1">
      <c r="A45" s="74"/>
      <c r="B45" s="76" t="s">
        <v>18</v>
      </c>
      <c r="C45" s="76">
        <v>0.017</v>
      </c>
      <c r="D45" s="76">
        <f t="shared" si="0"/>
      </c>
      <c r="E45" s="74"/>
      <c r="F45" s="74"/>
    </row>
    <row r="46" spans="1:6" ht="12.75" hidden="1">
      <c r="A46" s="74"/>
      <c r="B46" s="76" t="s">
        <v>19</v>
      </c>
      <c r="C46" s="76">
        <v>0.0135</v>
      </c>
      <c r="D46" s="76">
        <f t="shared" si="0"/>
      </c>
      <c r="E46" s="74"/>
      <c r="F46" s="74"/>
    </row>
    <row r="47" spans="1:6" ht="12.75" hidden="1">
      <c r="A47" s="74"/>
      <c r="B47" s="76" t="s">
        <v>20</v>
      </c>
      <c r="C47" s="76">
        <v>0.0135</v>
      </c>
      <c r="D47" s="76">
        <f t="shared" si="0"/>
      </c>
      <c r="E47" s="74"/>
      <c r="F47" s="74"/>
    </row>
    <row r="48" spans="1:6" ht="12.75" hidden="1">
      <c r="A48" s="74"/>
      <c r="B48" s="76" t="s">
        <v>22</v>
      </c>
      <c r="C48" s="76">
        <v>0.018</v>
      </c>
      <c r="D48" s="76">
        <f t="shared" si="0"/>
      </c>
      <c r="E48" s="74"/>
      <c r="F48" s="74"/>
    </row>
    <row r="49" spans="1:6" ht="12.75" hidden="1">
      <c r="A49" s="74"/>
      <c r="B49" s="76" t="s">
        <v>43</v>
      </c>
      <c r="C49" s="76">
        <v>0.025</v>
      </c>
      <c r="D49" s="76">
        <f t="shared" si="0"/>
      </c>
      <c r="E49" s="74"/>
      <c r="F49" s="74"/>
    </row>
    <row r="50" spans="1:6" ht="12.75" hidden="1">
      <c r="A50" s="74"/>
      <c r="B50" s="76" t="s">
        <v>44</v>
      </c>
      <c r="C50" s="76">
        <v>0.0245</v>
      </c>
      <c r="D50" s="76">
        <f t="shared" si="0"/>
      </c>
      <c r="E50" s="74"/>
      <c r="F50" s="74"/>
    </row>
    <row r="51" spans="1:6" ht="12.75" hidden="1">
      <c r="A51" s="74"/>
      <c r="B51" s="76" t="s">
        <v>23</v>
      </c>
      <c r="C51" s="76">
        <v>0.015</v>
      </c>
      <c r="D51" s="76">
        <f t="shared" si="0"/>
      </c>
      <c r="E51" s="74"/>
      <c r="F51" s="74"/>
    </row>
    <row r="52" spans="1:6" ht="12.75" hidden="1">
      <c r="A52" s="74"/>
      <c r="B52" s="76" t="s">
        <v>24</v>
      </c>
      <c r="C52" s="76">
        <v>0.0165</v>
      </c>
      <c r="D52" s="76">
        <f t="shared" si="0"/>
      </c>
      <c r="E52" s="74"/>
      <c r="F52" s="74"/>
    </row>
    <row r="53" spans="1:6" ht="12.75" hidden="1">
      <c r="A53" s="74"/>
      <c r="B53" s="76" t="s">
        <v>25</v>
      </c>
      <c r="C53" s="76">
        <v>0.028</v>
      </c>
      <c r="D53" s="76">
        <f t="shared" si="0"/>
      </c>
      <c r="E53" s="74"/>
      <c r="F53" s="74"/>
    </row>
    <row r="54" spans="1:6" ht="12.75" hidden="1">
      <c r="A54" s="74"/>
      <c r="B54" s="76" t="s">
        <v>51</v>
      </c>
      <c r="C54" s="76">
        <v>0.0145</v>
      </c>
      <c r="D54" s="76">
        <f t="shared" si="0"/>
      </c>
      <c r="E54" s="74"/>
      <c r="F54" s="74"/>
    </row>
    <row r="55" spans="1:6" ht="12.75" hidden="1">
      <c r="A55" s="74"/>
      <c r="B55" s="76" t="s">
        <v>45</v>
      </c>
      <c r="C55" s="76">
        <v>0.021</v>
      </c>
      <c r="D55" s="76">
        <f t="shared" si="0"/>
      </c>
      <c r="E55" s="74"/>
      <c r="F55" s="74"/>
    </row>
    <row r="56" spans="1:6" ht="12.75" hidden="1">
      <c r="A56" s="74"/>
      <c r="B56" s="76" t="s">
        <v>26</v>
      </c>
      <c r="C56" s="76">
        <v>0.015</v>
      </c>
      <c r="D56" s="76">
        <f t="shared" si="0"/>
      </c>
      <c r="E56" s="74"/>
      <c r="F56" s="74"/>
    </row>
    <row r="57" spans="1:6" ht="12.75" hidden="1">
      <c r="A57" s="74"/>
      <c r="B57" s="76" t="s">
        <v>27</v>
      </c>
      <c r="C57" s="76">
        <v>0.014</v>
      </c>
      <c r="D57" s="76">
        <f t="shared" si="0"/>
      </c>
      <c r="E57" s="74"/>
      <c r="F57" s="74"/>
    </row>
    <row r="58" spans="1:6" ht="12.75" hidden="1">
      <c r="A58" s="74"/>
      <c r="B58" s="76" t="s">
        <v>59</v>
      </c>
      <c r="C58" s="76">
        <v>0.0145</v>
      </c>
      <c r="D58" s="76">
        <f t="shared" si="0"/>
      </c>
      <c r="E58" s="74"/>
      <c r="F58" s="74"/>
    </row>
    <row r="59" spans="1:6" ht="12.75" hidden="1">
      <c r="A59" s="74"/>
      <c r="B59" s="76" t="s">
        <v>28</v>
      </c>
      <c r="C59" s="76">
        <v>0.013</v>
      </c>
      <c r="D59" s="76">
        <f t="shared" si="0"/>
      </c>
      <c r="E59" s="74"/>
      <c r="F59" s="74"/>
    </row>
    <row r="60" spans="1:6" ht="12.75" hidden="1">
      <c r="A60" s="74"/>
      <c r="B60" s="76" t="s">
        <v>29</v>
      </c>
      <c r="C60" s="76">
        <v>0.012</v>
      </c>
      <c r="D60" s="76">
        <f t="shared" si="0"/>
      </c>
      <c r="E60" s="74"/>
      <c r="F60" s="74"/>
    </row>
    <row r="61" spans="1:6" ht="12.75" hidden="1">
      <c r="A61" s="74"/>
      <c r="B61" s="76" t="s">
        <v>1</v>
      </c>
      <c r="C61" s="76">
        <v>0.014</v>
      </c>
      <c r="D61" s="76">
        <f t="shared" si="0"/>
      </c>
      <c r="E61" s="74"/>
      <c r="F61" s="74"/>
    </row>
    <row r="62" spans="1:6" ht="12.75" hidden="1">
      <c r="A62" s="74"/>
      <c r="B62" s="76" t="s">
        <v>30</v>
      </c>
      <c r="C62" s="76">
        <v>0.022</v>
      </c>
      <c r="D62" s="76">
        <f t="shared" si="0"/>
      </c>
      <c r="E62" s="74"/>
      <c r="F62" s="74"/>
    </row>
    <row r="63" spans="1:6" ht="12.75" hidden="1">
      <c r="A63" s="74"/>
      <c r="B63" s="76" t="s">
        <v>31</v>
      </c>
      <c r="C63" s="76">
        <v>0.018</v>
      </c>
      <c r="D63" s="76">
        <f t="shared" si="0"/>
      </c>
      <c r="E63" s="74"/>
      <c r="F63" s="74"/>
    </row>
    <row r="64" spans="1:6" ht="12.75" hidden="1">
      <c r="A64" s="74"/>
      <c r="B64" s="76" t="s">
        <v>32</v>
      </c>
      <c r="C64" s="76">
        <v>0.017</v>
      </c>
      <c r="D64" s="76">
        <f t="shared" si="0"/>
      </c>
      <c r="E64" s="74"/>
      <c r="F64" s="74"/>
    </row>
    <row r="65" spans="1:6" ht="12.75" hidden="1">
      <c r="A65" s="74"/>
      <c r="B65" s="76" t="s">
        <v>46</v>
      </c>
      <c r="C65" s="76">
        <v>0.02105</v>
      </c>
      <c r="D65" s="76">
        <f t="shared" si="0"/>
      </c>
      <c r="E65" s="74"/>
      <c r="F65" s="74"/>
    </row>
    <row r="66" spans="1:6" ht="12.75" hidden="1">
      <c r="A66" s="74"/>
      <c r="B66" s="76" t="s">
        <v>47</v>
      </c>
      <c r="C66" s="76">
        <v>0.0274</v>
      </c>
      <c r="D66" s="76">
        <f t="shared" si="0"/>
      </c>
      <c r="E66" s="74"/>
      <c r="F66" s="74"/>
    </row>
    <row r="67" spans="1:6" ht="12.75" hidden="1">
      <c r="A67" s="74"/>
      <c r="B67" s="76" t="s">
        <v>33</v>
      </c>
      <c r="C67" s="76">
        <v>0.017</v>
      </c>
      <c r="D67" s="76">
        <f t="shared" si="0"/>
      </c>
      <c r="E67" s="74"/>
      <c r="F67" s="74"/>
    </row>
    <row r="68" spans="1:6" ht="12.75" hidden="1">
      <c r="A68" s="74"/>
      <c r="B68" s="76" t="s">
        <v>34</v>
      </c>
      <c r="C68" s="76">
        <v>0.012</v>
      </c>
      <c r="D68" s="76">
        <f t="shared" si="0"/>
      </c>
      <c r="E68" s="74"/>
      <c r="F68" s="74"/>
    </row>
    <row r="69" spans="1:6" ht="12.75" hidden="1">
      <c r="A69" s="74"/>
      <c r="B69" s="76"/>
      <c r="C69" s="76"/>
      <c r="D69" s="77"/>
      <c r="E69" s="74"/>
      <c r="F69" s="74"/>
    </row>
    <row r="70" spans="1:6" ht="12.75" hidden="1">
      <c r="A70" s="74"/>
      <c r="B70" s="76" t="s">
        <v>10</v>
      </c>
      <c r="C70" s="76"/>
      <c r="D70" s="74"/>
      <c r="E70" s="74"/>
      <c r="F70" s="74"/>
    </row>
    <row r="71" spans="1:6" ht="12.75" hidden="1">
      <c r="A71" s="74"/>
      <c r="B71" s="76" t="s">
        <v>52</v>
      </c>
      <c r="C71" s="76"/>
      <c r="D71" s="74"/>
      <c r="E71" s="74"/>
      <c r="F71" s="74"/>
    </row>
    <row r="72" spans="1:6" ht="12.75" hidden="1">
      <c r="A72" s="74"/>
      <c r="B72" s="72" t="s">
        <v>56</v>
      </c>
      <c r="C72" s="76"/>
      <c r="D72" s="74"/>
      <c r="E72" s="74"/>
      <c r="F72" s="74"/>
    </row>
    <row r="73" spans="1:6" ht="12.75" hidden="1">
      <c r="A73" s="74"/>
      <c r="B73" s="72" t="s">
        <v>57</v>
      </c>
      <c r="C73" s="76"/>
      <c r="D73" s="74"/>
      <c r="E73" s="74"/>
      <c r="F73" s="74"/>
    </row>
    <row r="74" spans="1:6" ht="12.75" hidden="1">
      <c r="A74" s="74"/>
      <c r="B74" s="78" t="s">
        <v>58</v>
      </c>
      <c r="C74" s="76"/>
      <c r="D74" s="74"/>
      <c r="E74" s="74"/>
      <c r="F74" s="74"/>
    </row>
    <row r="75" spans="1:6" ht="12.75" hidden="1">
      <c r="A75" s="74"/>
      <c r="B75" s="76"/>
      <c r="C75" s="76"/>
      <c r="D75" s="74"/>
      <c r="E75" s="74"/>
      <c r="F75" s="74"/>
    </row>
    <row r="76" spans="1:6" ht="12.75" hidden="1">
      <c r="A76" s="74"/>
      <c r="B76" s="79" t="s">
        <v>6</v>
      </c>
      <c r="C76" s="76"/>
      <c r="D76" s="74"/>
      <c r="E76" s="74"/>
      <c r="F76" s="74"/>
    </row>
    <row r="77" spans="1:6" ht="12.75" hidden="1">
      <c r="A77" s="74"/>
      <c r="B77" s="76" t="s">
        <v>52</v>
      </c>
      <c r="C77" s="76"/>
      <c r="D77" s="74"/>
      <c r="E77" s="74"/>
      <c r="F77" s="74"/>
    </row>
    <row r="78" spans="1:6" ht="12.75" hidden="1">
      <c r="A78" s="74"/>
      <c r="B78" s="80">
        <v>0.0833</v>
      </c>
      <c r="C78" s="76"/>
      <c r="D78" s="74"/>
      <c r="E78" s="74"/>
      <c r="F78" s="74"/>
    </row>
    <row r="79" spans="1:6" ht="12.75" hidden="1">
      <c r="A79" s="74"/>
      <c r="B79" s="80">
        <v>0.1064</v>
      </c>
      <c r="C79" s="76"/>
      <c r="D79" s="74"/>
      <c r="E79" s="74"/>
      <c r="F79" s="74"/>
    </row>
    <row r="80" spans="1:6" ht="12.75" hidden="1">
      <c r="A80" s="74"/>
      <c r="B80" s="80">
        <v>0.1304</v>
      </c>
      <c r="C80" s="76"/>
      <c r="D80" s="74"/>
      <c r="E80" s="74"/>
      <c r="F80" s="74"/>
    </row>
    <row r="81" spans="1:6" ht="12.75" hidden="1">
      <c r="A81" s="74"/>
      <c r="B81" s="81" t="s">
        <v>53</v>
      </c>
      <c r="C81" s="76"/>
      <c r="D81" s="74"/>
      <c r="E81" s="74"/>
      <c r="F81" s="74"/>
    </row>
    <row r="82" ht="12.75" hidden="1"/>
    <row r="83" ht="12.75" hidden="1"/>
    <row r="84" ht="12.75"/>
    <row r="85" ht="12.75"/>
    <row r="86" ht="12.75"/>
    <row r="87" ht="12.75"/>
    <row r="88" ht="12.75"/>
  </sheetData>
  <sheetProtection selectLockedCells="1"/>
  <mergeCells count="13">
    <mergeCell ref="C38:D38"/>
    <mergeCell ref="C5:E5"/>
    <mergeCell ref="C6:E6"/>
    <mergeCell ref="C7:E7"/>
    <mergeCell ref="C13:E13"/>
    <mergeCell ref="C10:E10"/>
    <mergeCell ref="C11:E11"/>
    <mergeCell ref="C19:D19"/>
    <mergeCell ref="C16:D16"/>
    <mergeCell ref="C17:D17"/>
    <mergeCell ref="C18:D18"/>
    <mergeCell ref="C12:E12"/>
    <mergeCell ref="C4:E4"/>
  </mergeCells>
  <dataValidations count="3">
    <dataValidation type="list" allowBlank="1" showInputMessage="1" showErrorMessage="1" sqref="C23">
      <formula1>$B$77:$B$81</formula1>
    </dataValidation>
    <dataValidation type="list" allowBlank="1" showInputMessage="1" showErrorMessage="1" sqref="C17:D17">
      <formula1>$B$71:$B$74</formula1>
    </dataValidation>
    <dataValidation type="list" allowBlank="1" showInputMessage="1" showErrorMessage="1" sqref="C16:D16">
      <formula1>$B$42:$B$68</formula1>
    </dataValidation>
  </dataValidations>
  <printOptions/>
  <pageMargins left="0.7" right="0.7" top="0.787401575" bottom="0.7874015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Möhrle</dc:creator>
  <cp:keywords/>
  <dc:description/>
  <cp:lastModifiedBy>Studer, Leonie</cp:lastModifiedBy>
  <cp:lastPrinted>2018-05-14T12:20:39Z</cp:lastPrinted>
  <dcterms:created xsi:type="dcterms:W3CDTF">2010-12-14T16:43:31Z</dcterms:created>
  <dcterms:modified xsi:type="dcterms:W3CDTF">2021-02-11T07:43:15Z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10:41:59</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COO.2101.104.5.3506249</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Rechtsauskünfte, Stellungnahmen, Gutachten</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10:41:59</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*COO.2101.104.5.3506249*</vt:lpwstr>
  </property>
  <property fmtid="{D5CDD505-2E9C-101B-9397-08002B2CF9AE}" pid="27" name="FSC#COOELAK@1.1001:RefBarCode">
    <vt:lpwstr>*Lohnabrechnung_Stundenlohn_2013*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*COO.2101.104.6.1769487*</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
Supervision of the labour market</vt:lpwstr>
  </property>
  <property fmtid="{D5CDD505-2E9C-101B-9397-08002B2CF9AE}" pid="79" name="FSC#EVDCFG@15.1400:SalutationFrench">
    <vt:lpwstr>Libre circulation des personnes et Relations du travail
Surveillance du marché du travail</vt:lpwstr>
  </property>
  <property fmtid="{D5CDD505-2E9C-101B-9397-08002B2CF9AE}" pid="80" name="FSC#EVDCFG@15.1400:SalutationGerman">
    <vt:lpwstr>Personenfreizügigkeit und Arbeitsbeziehungen
Arbeitsmarktaufsicht</vt:lpwstr>
  </property>
  <property fmtid="{D5CDD505-2E9C-101B-9397-08002B2CF9AE}" pid="81" name="FSC#EVDCFG@15.1400:SalutationItalian">
    <vt:lpwstr>Libera circolazione delle persone e Relazioni di lavoro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